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annabel_runnel_rmk_ee/Documents/Dokumendid/Käimasolevad tööd/Koelmud/Sõmeru kude/"/>
    </mc:Choice>
  </mc:AlternateContent>
  <xr:revisionPtr revIDLastSave="330" documentId="8_{9C8799C1-881B-4D3A-A0B4-1F56F7DBDA40}" xr6:coauthVersionLast="47" xr6:coauthVersionMax="47" xr10:uidLastSave="{E87F52E8-B219-4261-862C-9A7ACE52F852}"/>
  <bookViews>
    <workbookView xWindow="-28920" yWindow="-7080" windowWidth="29040" windowHeight="15720" xr2:uid="{00000000-000D-0000-FFFF-FFFF00000000}"/>
  </bookViews>
  <sheets>
    <sheet name="Tabel 1. Parandatavad lõigud" sheetId="1" r:id="rId1"/>
    <sheet name="Tabel 1-1. Koelmupadjad" sheetId="4" r:id="rId2"/>
    <sheet name="Tabel 2. Täiendavad lõigud" sheetId="6" r:id="rId3"/>
  </sheets>
  <definedNames>
    <definedName name="_xlnm.Print_Titles" localSheetId="0">'Tabel 1. Parandatavad lõigud'!$2:$2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K14" i="1" s="1"/>
  <c r="J13" i="1"/>
  <c r="I14" i="1"/>
  <c r="H14" i="1"/>
  <c r="J12" i="1" l="1"/>
  <c r="I7" i="1"/>
  <c r="H7" i="1"/>
  <c r="J11" i="1"/>
  <c r="J14" i="1" s="1"/>
  <c r="J6" i="1"/>
  <c r="J5" i="1"/>
  <c r="K4" i="1"/>
  <c r="K7" i="1" l="1"/>
  <c r="J4" i="1"/>
  <c r="J7" i="1" s="1"/>
</calcChain>
</file>

<file path=xl/sharedStrings.xml><?xml version="1.0" encoding="utf-8"?>
<sst xmlns="http://schemas.openxmlformats.org/spreadsheetml/2006/main" count="109" uniqueCount="79">
  <si>
    <t>Jrk nr</t>
  </si>
  <si>
    <t>tk</t>
  </si>
  <si>
    <t>Jrk</t>
  </si>
  <si>
    <t>Lõigu nimi</t>
  </si>
  <si>
    <t>Kudepadjandid</t>
  </si>
  <si>
    <t>nr</t>
  </si>
  <si>
    <t>m³/tk</t>
  </si>
  <si>
    <t>m³</t>
  </si>
  <si>
    <t>Kokku</t>
  </si>
  <si>
    <t>Koordinaadid</t>
  </si>
  <si>
    <t>X</t>
  </si>
  <si>
    <t>Y</t>
  </si>
  <si>
    <t>Sõmeru jõe lõik 1</t>
  </si>
  <si>
    <t>Sõmeru jõe lõik 2</t>
  </si>
  <si>
    <t>Kivid d=40…60 cm, tk</t>
  </si>
  <si>
    <t>Sõmeru jõe lõik 3</t>
  </si>
  <si>
    <t>Kivid d=30…50 cm, tk</t>
  </si>
  <si>
    <t>Sõmeru jõe lõik 4</t>
  </si>
  <si>
    <t>Sõmeru jõe lõik 5</t>
  </si>
  <si>
    <t>Padjandi nr</t>
  </si>
  <si>
    <t>Asukoht</t>
  </si>
  <si>
    <t>Lõik 1</t>
  </si>
  <si>
    <t>SqP-1</t>
  </si>
  <si>
    <t>SqP-2</t>
  </si>
  <si>
    <t>SqP-3</t>
  </si>
  <si>
    <t>Lõik 2</t>
  </si>
  <si>
    <t>SqP-4</t>
  </si>
  <si>
    <t>SqP-5</t>
  </si>
  <si>
    <t>Lõik 3</t>
  </si>
  <si>
    <t>SqP-6</t>
  </si>
  <si>
    <t>Lõik 4</t>
  </si>
  <si>
    <t>SqP-7</t>
  </si>
  <si>
    <t>Lõik 5</t>
  </si>
  <si>
    <t>SqP-8</t>
  </si>
  <si>
    <t>SqP-9</t>
  </si>
  <si>
    <t>SqP-10</t>
  </si>
  <si>
    <t>-</t>
  </si>
  <si>
    <t>Algus X</t>
  </si>
  <si>
    <t>Algus Y</t>
  </si>
  <si>
    <t>Lõpp X</t>
  </si>
  <si>
    <t>Lõpp Y</t>
  </si>
  <si>
    <t>Sõmeru jõe lõik 6</t>
  </si>
  <si>
    <t>Vetiku oja lõik 1</t>
  </si>
  <si>
    <t>Vetiku oja lõik 2</t>
  </si>
  <si>
    <t>Maaparandussüsteemid</t>
  </si>
  <si>
    <t>Muud piirangud</t>
  </si>
  <si>
    <t>66101:001:0196  77003:001:3340</t>
  </si>
  <si>
    <t>66101:001:0196 77003:001:2232</t>
  </si>
  <si>
    <t>77004:002:0001 90002:001:0004 77004:002:0100</t>
  </si>
  <si>
    <t>Muud kitsendused</t>
  </si>
  <si>
    <t>66203:001:0037; 66203:001:0038</t>
  </si>
  <si>
    <t>77001:001:0311; väike ots lõiku jääb ka kinnistule 77003:001:2233</t>
  </si>
  <si>
    <t>Riigi poolt korrashoitav ühiseesvool 1107560040000</t>
  </si>
  <si>
    <t>Riigi poolt korrashoitav ühiseesvool 1107560040000; Maaparandussüsteemide reguleeriva  võrgu alad: 1107560040050, 1107560040040</t>
  </si>
  <si>
    <t>Riigi poolt korrashoitav ühiseesvool 1107560040000; maaparandussüstemide reguleeriva võrgu ala 1107560040010</t>
  </si>
  <si>
    <t>Riigi poolt korrashoitav ühiseesvool 1107560040000; Maaparandussüsteemide regulaariva võrgu alad: 1107560040020, 1107560040030. Lõigust allavoolu ca 10m suubub Sõmeru jõkke eesvool 1107560040030</t>
  </si>
  <si>
    <t>Maaparandussüsteemide reguleeriva võrgu alad 1107560020020, 1107560020010; Riigi poolt korrashoitav ühiseesvool 1107560040000</t>
  </si>
  <si>
    <t>Elektriõhuliin alla 1 kV 	52362076; Elektrimaakaabelliin 	198650690</t>
  </si>
  <si>
    <t>Elektriõhuliin 1-20 kV (Keskpingeliin) 72231551; Elektrimaakaabelliin 224030955</t>
  </si>
  <si>
    <t>90001:001:0634;90002:001:1960;90002:001:1490;90002:001:1870;90002:001:1520;90002:001:2030;90002:001:1460;90002:001:0255;90002:001:1570;90002:001:1900;90002:001:1450;90002:001:1970;90002:001:1470;90002:001:1880;90002:001:1480;90002:001:1540;90002:001:2060;90002:001:0585;90002:001:2080;90101:001:0618;90002:001:1500;90002:001:0588;90002:001:1670;90002:001:1750;90002:001:1860;90002:001:1510; 90002:001:2010</t>
  </si>
  <si>
    <t>Lõiguga kattuvad katastriüksused</t>
  </si>
  <si>
    <t>Taastatavast lõigust kohe allavoolu ületab jõge Jõe tänav (tee riiklik number 7701008)</t>
  </si>
  <si>
    <t>Taastatavast lõigust kohe allavoolu ületab jõge Rulli tee (tee riiklik number 7700068)</t>
  </si>
  <si>
    <t>Elektriõhuliin 1-20 kV (Keskpingeliin) 442039 Elektrilevi OÜ. Taastatavat lõiku ületab raudtee katastril 77004:001:0099 (ETAK id 4291877).</t>
  </si>
  <si>
    <t>Lääne-Viru maakond, Rakvere vald, Arkna küla; Lääne-Viru maakond, Rakvere vald, Aluvere küla</t>
  </si>
  <si>
    <t>Lääne-Viru maakond, Rakvere vald Arkna küla</t>
  </si>
  <si>
    <t>Lääne-Viru maakond, Rakvere vald, Sõmeru alevik; Kaarli küla</t>
  </si>
  <si>
    <t>Lääne-Viru maakond, Rakvere vald, Raudvere küla; Lääne-Viru maakond, Vinni vald, Vetiku küla</t>
  </si>
  <si>
    <t>Lääne-Viru maakond, Vinni vald, Vetiku küla</t>
  </si>
  <si>
    <t>Tabel 1-1. Sõmeru jõe kudepadjandite nimekiri</t>
  </si>
  <si>
    <t>ELA096 Sideehitis valguskaabel torus kattub lõigu otsaga, kuid lõiku saab vajadusel lühendada. Taastatavast lõigust kohe allavoolu ületab jõge Tallinn-Narva maantee 376453.</t>
  </si>
  <si>
    <t>90101:001:0965; 	90101:001:0964; 	90101:001:1047; 90002:001:0483; 90002:001:1760; 	90001:001:0417; 	90002:001:0990; 90001:001:1090</t>
  </si>
  <si>
    <t>Tabel 2.</t>
  </si>
  <si>
    <t>Tabel 1. Sõmeru jõe parandamise põhiliste materjalide mahud</t>
  </si>
  <si>
    <t>66203:001:0039, 77004:001:0099 (raudteetranspordimaa)</t>
  </si>
  <si>
    <t>Meetmed</t>
  </si>
  <si>
    <t>Koelmualade rajamine, maakivide lisamine jõesängi,  truubi  (6586092,5; 636801,5) toimimise hindamine ning  truubi ette laotud kividest valli funktsiooni ning võimaliku likvideerimise hindamine.</t>
  </si>
  <si>
    <t>Loodusliku hüdromorfoloogia taastamine, kivivallide laiali ajamine</t>
  </si>
  <si>
    <t>Koelmualade rajamine, jõesängi mitmekesistamine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</si>
</sst>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  <charset val="186"/>
    </font>
    <font>
      <sz val="8"/>
      <color rgb="FF717171"/>
      <name val="Arial"/>
      <family val="2"/>
    </font>
    <font>
      <sz val="10"/>
      <color rgb="FF000000"/>
      <name val="Times New Roman"/>
      <family val="1"/>
    </font>
    <font>
      <sz val="10"/>
      <color rgb="FF242424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activeCell="P4" sqref="P4"/>
    </sheetView>
  </sheetViews>
  <sheetFormatPr defaultRowHeight="14.4" x14ac:dyDescent="0.3"/>
  <cols>
    <col min="1" max="1" width="4.44140625" customWidth="1"/>
    <col min="2" max="3" width="14.88671875" customWidth="1"/>
    <col min="4" max="4" width="10.88671875" customWidth="1"/>
    <col min="5" max="5" width="10.44140625" bestFit="1" customWidth="1"/>
    <col min="6" max="6" width="10.44140625" customWidth="1"/>
    <col min="7" max="7" width="10.44140625" bestFit="1" customWidth="1"/>
    <col min="8" max="8" width="2.44140625" bestFit="1" customWidth="1"/>
    <col min="9" max="9" width="5" bestFit="1" customWidth="1"/>
    <col min="10" max="10" width="3.5546875" customWidth="1"/>
    <col min="11" max="11" width="18" bestFit="1" customWidth="1"/>
    <col min="12" max="12" width="27.109375" style="12" customWidth="1"/>
    <col min="13" max="13" width="22.44140625" style="12" customWidth="1"/>
    <col min="14" max="14" width="15.109375" style="12" customWidth="1"/>
  </cols>
  <sheetData>
    <row r="1" spans="1:14" x14ac:dyDescent="0.3">
      <c r="A1" s="16" t="s">
        <v>73</v>
      </c>
      <c r="B1" s="5"/>
      <c r="C1" s="5"/>
      <c r="D1" s="5"/>
      <c r="E1" s="5"/>
      <c r="F1" s="5"/>
      <c r="G1" s="5"/>
      <c r="H1" s="5"/>
      <c r="I1" s="5"/>
      <c r="J1" s="5"/>
      <c r="K1" s="5"/>
      <c r="L1" s="17"/>
      <c r="M1" s="17"/>
      <c r="N1" s="17"/>
    </row>
    <row r="2" spans="1:14" ht="27" x14ac:dyDescent="0.3">
      <c r="A2" s="6" t="s">
        <v>2</v>
      </c>
      <c r="B2" s="6" t="s">
        <v>3</v>
      </c>
      <c r="C2" s="6" t="s">
        <v>20</v>
      </c>
      <c r="D2" s="33" t="s">
        <v>9</v>
      </c>
      <c r="E2" s="33"/>
      <c r="F2" s="33"/>
      <c r="G2" s="33"/>
      <c r="H2" s="33" t="s">
        <v>4</v>
      </c>
      <c r="I2" s="33"/>
      <c r="J2" s="33"/>
      <c r="K2" s="33"/>
      <c r="L2" s="18" t="s">
        <v>44</v>
      </c>
      <c r="M2" s="18" t="s">
        <v>49</v>
      </c>
      <c r="N2" s="18" t="s">
        <v>60</v>
      </c>
    </row>
    <row r="3" spans="1:14" x14ac:dyDescent="0.3">
      <c r="A3" s="6" t="s">
        <v>5</v>
      </c>
      <c r="B3" s="4"/>
      <c r="C3" s="4"/>
      <c r="D3" s="4" t="s">
        <v>38</v>
      </c>
      <c r="E3" s="4" t="s">
        <v>37</v>
      </c>
      <c r="F3" s="4" t="s">
        <v>40</v>
      </c>
      <c r="G3" s="4" t="s">
        <v>39</v>
      </c>
      <c r="H3" s="6" t="s">
        <v>1</v>
      </c>
      <c r="I3" s="6" t="s">
        <v>6</v>
      </c>
      <c r="J3" s="6" t="s">
        <v>7</v>
      </c>
      <c r="K3" s="4" t="s">
        <v>14</v>
      </c>
      <c r="L3" s="18"/>
      <c r="M3" s="18"/>
      <c r="N3" s="18"/>
    </row>
    <row r="4" spans="1:14" ht="84.6" customHeight="1" x14ac:dyDescent="0.3">
      <c r="A4" s="1">
        <v>1</v>
      </c>
      <c r="B4" s="2" t="s">
        <v>12</v>
      </c>
      <c r="C4" s="2" t="s">
        <v>64</v>
      </c>
      <c r="D4" s="4">
        <v>637094.6</v>
      </c>
      <c r="E4" s="4">
        <v>6585726.9000000004</v>
      </c>
      <c r="F4" s="4">
        <v>637145.4</v>
      </c>
      <c r="G4" s="4">
        <v>6585693.5999999996</v>
      </c>
      <c r="H4" s="1">
        <v>2</v>
      </c>
      <c r="I4" s="1">
        <v>12</v>
      </c>
      <c r="J4" s="1">
        <f>I4*H4</f>
        <v>24</v>
      </c>
      <c r="K4" s="1">
        <f>H4*50</f>
        <v>100</v>
      </c>
      <c r="L4" s="18"/>
      <c r="M4" s="22" t="s">
        <v>63</v>
      </c>
      <c r="N4" s="23" t="s">
        <v>74</v>
      </c>
    </row>
    <row r="5" spans="1:14" ht="106.2" x14ac:dyDescent="0.3">
      <c r="A5" s="1">
        <v>2</v>
      </c>
      <c r="B5" s="2" t="s">
        <v>13</v>
      </c>
      <c r="C5" s="2" t="s">
        <v>66</v>
      </c>
      <c r="D5" s="4">
        <v>638783.4</v>
      </c>
      <c r="E5" s="4">
        <v>6583285.5</v>
      </c>
      <c r="F5" s="4">
        <v>638804.19999999995</v>
      </c>
      <c r="G5" s="4">
        <v>6583236.0999999996</v>
      </c>
      <c r="H5" s="1">
        <v>1</v>
      </c>
      <c r="I5" s="1">
        <v>6</v>
      </c>
      <c r="J5" s="1">
        <f>I5*H5</f>
        <v>6</v>
      </c>
      <c r="K5" s="1">
        <v>50</v>
      </c>
      <c r="L5" s="8" t="s">
        <v>54</v>
      </c>
      <c r="M5" s="22" t="s">
        <v>70</v>
      </c>
      <c r="N5" s="15" t="s">
        <v>46</v>
      </c>
    </row>
    <row r="6" spans="1:14" x14ac:dyDescent="0.3">
      <c r="A6" s="4"/>
      <c r="B6" s="4"/>
      <c r="C6" s="4"/>
      <c r="D6" s="4"/>
      <c r="E6" s="4"/>
      <c r="F6" s="4"/>
      <c r="G6" s="4"/>
      <c r="H6" s="1">
        <v>1</v>
      </c>
      <c r="I6" s="1">
        <v>15</v>
      </c>
      <c r="J6" s="1">
        <f>I6*H6</f>
        <v>15</v>
      </c>
      <c r="K6" s="1">
        <v>20</v>
      </c>
      <c r="L6" s="18"/>
      <c r="M6" s="18"/>
      <c r="N6" s="18"/>
    </row>
    <row r="7" spans="1:14" x14ac:dyDescent="0.3">
      <c r="A7" s="4"/>
      <c r="B7" s="11" t="s">
        <v>8</v>
      </c>
      <c r="C7" s="11"/>
      <c r="D7" s="7"/>
      <c r="E7" s="4"/>
      <c r="F7" s="4"/>
      <c r="G7" s="4"/>
      <c r="H7" s="7">
        <f>SUM(H4:H6)</f>
        <v>4</v>
      </c>
      <c r="I7" s="7">
        <f t="shared" ref="I7:K7" si="0">SUM(I4:I6)</f>
        <v>33</v>
      </c>
      <c r="J7" s="7">
        <f t="shared" si="0"/>
        <v>45</v>
      </c>
      <c r="K7" s="7">
        <f t="shared" si="0"/>
        <v>170</v>
      </c>
      <c r="L7" s="18"/>
      <c r="M7" s="18"/>
      <c r="N7" s="18"/>
    </row>
    <row r="8" spans="1:14" x14ac:dyDescent="0.3">
      <c r="A8" s="3"/>
      <c r="B8" s="3"/>
      <c r="C8" s="3"/>
      <c r="D8" s="4"/>
      <c r="E8" s="4"/>
      <c r="F8" s="4"/>
      <c r="G8" s="4"/>
      <c r="H8" s="3"/>
      <c r="I8" s="3"/>
      <c r="J8" s="3"/>
      <c r="K8" s="3"/>
      <c r="L8" s="14"/>
      <c r="M8" s="14"/>
      <c r="N8" s="14"/>
    </row>
    <row r="9" spans="1:14" x14ac:dyDescent="0.3">
      <c r="A9" s="6" t="s">
        <v>2</v>
      </c>
      <c r="B9" s="6" t="s">
        <v>3</v>
      </c>
      <c r="C9" s="6"/>
      <c r="D9" s="33" t="s">
        <v>9</v>
      </c>
      <c r="E9" s="33"/>
      <c r="F9" s="33"/>
      <c r="G9" s="33"/>
      <c r="H9" s="33" t="s">
        <v>4</v>
      </c>
      <c r="I9" s="33"/>
      <c r="J9" s="33"/>
      <c r="K9" s="33"/>
      <c r="L9" s="14"/>
      <c r="M9" s="14"/>
      <c r="N9" s="14"/>
    </row>
    <row r="10" spans="1:14" x14ac:dyDescent="0.3">
      <c r="A10" s="6" t="s">
        <v>5</v>
      </c>
      <c r="B10" s="4"/>
      <c r="C10" s="4"/>
      <c r="D10" s="4" t="s">
        <v>38</v>
      </c>
      <c r="E10" s="4" t="s">
        <v>37</v>
      </c>
      <c r="F10" s="4" t="s">
        <v>40</v>
      </c>
      <c r="G10" s="4" t="s">
        <v>39</v>
      </c>
      <c r="H10" s="6" t="s">
        <v>1</v>
      </c>
      <c r="I10" s="6" t="s">
        <v>6</v>
      </c>
      <c r="J10" s="6" t="s">
        <v>7</v>
      </c>
      <c r="K10" s="4" t="s">
        <v>16</v>
      </c>
      <c r="L10" s="14"/>
      <c r="M10" s="14"/>
      <c r="N10" s="14"/>
    </row>
    <row r="11" spans="1:14" ht="66.599999999999994" x14ac:dyDescent="0.3">
      <c r="A11" s="21">
        <v>3</v>
      </c>
      <c r="B11" s="28" t="s">
        <v>15</v>
      </c>
      <c r="C11" s="28" t="s">
        <v>66</v>
      </c>
      <c r="D11" s="4">
        <v>638833.06000000006</v>
      </c>
      <c r="E11" s="4">
        <v>6582617.5599999996</v>
      </c>
      <c r="F11" s="4">
        <v>638835.17000000004</v>
      </c>
      <c r="G11" s="4">
        <v>6582603.1200000001</v>
      </c>
      <c r="H11" s="21">
        <v>1</v>
      </c>
      <c r="I11" s="21">
        <v>8</v>
      </c>
      <c r="J11" s="21">
        <f>I11*H11</f>
        <v>8</v>
      </c>
      <c r="K11" s="21">
        <v>30</v>
      </c>
      <c r="L11" s="20" t="s">
        <v>52</v>
      </c>
      <c r="M11" s="18" t="s">
        <v>62</v>
      </c>
      <c r="N11" s="29" t="s">
        <v>47</v>
      </c>
    </row>
    <row r="12" spans="1:14" ht="106.2" x14ac:dyDescent="0.3">
      <c r="A12" s="21">
        <v>4</v>
      </c>
      <c r="B12" s="28" t="s">
        <v>17</v>
      </c>
      <c r="C12" s="28" t="s">
        <v>67</v>
      </c>
      <c r="D12" s="4">
        <v>639159.30000000005</v>
      </c>
      <c r="E12" s="4">
        <v>6582301.7000000002</v>
      </c>
      <c r="F12" s="4">
        <v>639168.30000000005</v>
      </c>
      <c r="G12" s="4">
        <v>6582292.5999999996</v>
      </c>
      <c r="H12" s="21">
        <v>1</v>
      </c>
      <c r="I12" s="21">
        <v>8</v>
      </c>
      <c r="J12" s="21">
        <f>I12*H12</f>
        <v>8</v>
      </c>
      <c r="K12" s="21">
        <v>50</v>
      </c>
      <c r="L12" s="20" t="s">
        <v>55</v>
      </c>
      <c r="M12" s="18" t="s">
        <v>61</v>
      </c>
      <c r="N12" s="20" t="s">
        <v>51</v>
      </c>
    </row>
    <row r="13" spans="1:14" ht="93" x14ac:dyDescent="0.3">
      <c r="A13" s="21">
        <v>5</v>
      </c>
      <c r="B13" s="28" t="s">
        <v>18</v>
      </c>
      <c r="C13" s="28" t="s">
        <v>67</v>
      </c>
      <c r="D13" s="20">
        <v>639669.13</v>
      </c>
      <c r="E13" s="20">
        <v>6581633.4500000002</v>
      </c>
      <c r="F13" s="4">
        <v>639780.61</v>
      </c>
      <c r="G13" s="21">
        <v>6581375.46</v>
      </c>
      <c r="H13" s="21">
        <v>4</v>
      </c>
      <c r="I13" s="21">
        <v>12</v>
      </c>
      <c r="J13" s="21">
        <f>I13*H13</f>
        <v>48</v>
      </c>
      <c r="K13" s="21">
        <f>50*H13</f>
        <v>200</v>
      </c>
      <c r="L13" s="20" t="s">
        <v>53</v>
      </c>
      <c r="M13" s="14"/>
      <c r="N13" s="30" t="s">
        <v>48</v>
      </c>
    </row>
    <row r="14" spans="1:14" x14ac:dyDescent="0.3">
      <c r="A14" s="21"/>
      <c r="B14" s="31" t="s">
        <v>8</v>
      </c>
      <c r="C14" s="31"/>
      <c r="D14" s="32"/>
      <c r="E14" s="20"/>
      <c r="F14" s="20"/>
      <c r="G14" s="20"/>
      <c r="H14" s="32">
        <f>SUM(H11:H13)</f>
        <v>6</v>
      </c>
      <c r="I14" s="32">
        <f t="shared" ref="I14:K14" si="1">SUM(I11:I13)</f>
        <v>28</v>
      </c>
      <c r="J14" s="32">
        <f t="shared" si="1"/>
        <v>64</v>
      </c>
      <c r="K14" s="32">
        <f t="shared" si="1"/>
        <v>280</v>
      </c>
      <c r="L14" s="14"/>
      <c r="M14" s="14"/>
      <c r="N14" s="14"/>
    </row>
    <row r="15" spans="1:14" x14ac:dyDescent="0.3">
      <c r="A15" s="1"/>
      <c r="B15" s="2"/>
      <c r="C15" s="2"/>
      <c r="D15" s="8"/>
      <c r="E15" s="8"/>
      <c r="F15" s="8"/>
      <c r="G15" s="8"/>
      <c r="H15" s="1"/>
      <c r="I15" s="1"/>
      <c r="J15" s="1"/>
      <c r="K15" s="1"/>
      <c r="L15" s="14"/>
      <c r="M15" s="14"/>
      <c r="N15" s="14"/>
    </row>
    <row r="16" spans="1:14" x14ac:dyDescent="0.3">
      <c r="L16" s="13"/>
    </row>
    <row r="17" spans="2:12" x14ac:dyDescent="0.3">
      <c r="L17" s="13"/>
    </row>
    <row r="18" spans="2:12" x14ac:dyDescent="0.3">
      <c r="B18" s="9"/>
      <c r="C18" s="9"/>
      <c r="D18" s="10"/>
      <c r="E18" s="10"/>
      <c r="F18" s="10"/>
      <c r="G18" s="10"/>
    </row>
    <row r="19" spans="2:12" x14ac:dyDescent="0.3">
      <c r="B19" s="9"/>
      <c r="C19" s="9"/>
      <c r="D19" s="10"/>
      <c r="E19" s="10"/>
      <c r="F19" s="10"/>
      <c r="G19" s="10"/>
    </row>
    <row r="20" spans="2:12" x14ac:dyDescent="0.3">
      <c r="B20" s="10"/>
      <c r="C20" s="10"/>
    </row>
    <row r="21" spans="2:12" x14ac:dyDescent="0.3">
      <c r="B21" s="9"/>
      <c r="C21" s="9"/>
      <c r="D21" s="10"/>
      <c r="E21" s="10"/>
      <c r="F21" s="10"/>
      <c r="G21" s="10"/>
    </row>
    <row r="22" spans="2:12" x14ac:dyDescent="0.3">
      <c r="B22" s="9"/>
      <c r="C22" s="9"/>
      <c r="D22" s="10"/>
      <c r="E22" s="10"/>
      <c r="F22" s="10"/>
      <c r="G22" s="10"/>
    </row>
  </sheetData>
  <mergeCells count="4">
    <mergeCell ref="H2:K2"/>
    <mergeCell ref="H9:K9"/>
    <mergeCell ref="D2:G2"/>
    <mergeCell ref="D9:G9"/>
  </mergeCells>
  <phoneticPr fontId="1" type="noConversion"/>
  <pageMargins left="0.70866141732283472" right="0.51181102362204722" top="1.7322834645669292" bottom="0.55118110236220474" header="0.70866141732283472" footer="0.31496062992125984"/>
  <pageSetup paperSize="9" orientation="landscape" r:id="rId1"/>
  <headerFooter>
    <oddHeader xml:space="preserve">&amp;LTellija: Keskkonnaamet 
Nimetus: Jõgede eeluuringud elupaikade parandamiseks
Osa 7-3 Sõmeru jõel kavandatavate tööde tehnilised kirjeldused&amp;RTöö nr: 22015-19
Staadium: uuring
</oddHeader>
    <oddFooter>&amp;CLeht &amp;P/Lehti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zoomScale="120" zoomScaleNormal="120" workbookViewId="0">
      <selection activeCell="G19" sqref="G19"/>
    </sheetView>
  </sheetViews>
  <sheetFormatPr defaultRowHeight="14.4" x14ac:dyDescent="0.3"/>
  <cols>
    <col min="1" max="1" width="7" customWidth="1"/>
    <col min="2" max="2" width="11.33203125" bestFit="1" customWidth="1"/>
    <col min="3" max="3" width="9.44140625" bestFit="1" customWidth="1"/>
    <col min="4" max="4" width="11.33203125" bestFit="1" customWidth="1"/>
    <col min="5" max="5" width="49.88671875" customWidth="1"/>
    <col min="7" max="7" width="11" bestFit="1" customWidth="1"/>
  </cols>
  <sheetData>
    <row r="1" spans="1:5" x14ac:dyDescent="0.3">
      <c r="A1" s="34"/>
      <c r="B1" s="34"/>
      <c r="C1" s="34"/>
      <c r="D1" s="34"/>
      <c r="E1" s="34"/>
    </row>
    <row r="2" spans="1:5" x14ac:dyDescent="0.3">
      <c r="A2" s="35" t="s">
        <v>69</v>
      </c>
      <c r="B2" s="34"/>
      <c r="C2" s="34"/>
      <c r="D2" s="34"/>
      <c r="E2" s="34"/>
    </row>
    <row r="3" spans="1:5" x14ac:dyDescent="0.3">
      <c r="A3" s="36" t="s">
        <v>0</v>
      </c>
      <c r="B3" s="36" t="s">
        <v>19</v>
      </c>
      <c r="C3" s="36" t="s">
        <v>10</v>
      </c>
      <c r="D3" s="36" t="s">
        <v>11</v>
      </c>
      <c r="E3" s="36" t="s">
        <v>20</v>
      </c>
    </row>
    <row r="4" spans="1:5" x14ac:dyDescent="0.3">
      <c r="A4" s="1">
        <v>1</v>
      </c>
      <c r="B4" s="2" t="s">
        <v>22</v>
      </c>
      <c r="C4" s="6">
        <v>6585721</v>
      </c>
      <c r="D4" s="6">
        <v>637098</v>
      </c>
      <c r="E4" s="4" t="s">
        <v>21</v>
      </c>
    </row>
    <row r="5" spans="1:5" x14ac:dyDescent="0.3">
      <c r="A5" s="1">
        <v>2</v>
      </c>
      <c r="B5" s="2" t="s">
        <v>23</v>
      </c>
      <c r="C5" s="8">
        <v>6585694</v>
      </c>
      <c r="D5" s="8">
        <v>637139</v>
      </c>
      <c r="E5" s="4" t="s">
        <v>21</v>
      </c>
    </row>
    <row r="6" spans="1:5" x14ac:dyDescent="0.3">
      <c r="A6" s="1">
        <v>3</v>
      </c>
      <c r="B6" s="2" t="s">
        <v>24</v>
      </c>
      <c r="C6" s="8">
        <v>6583264</v>
      </c>
      <c r="D6" s="8">
        <v>638792</v>
      </c>
      <c r="E6" s="4" t="s">
        <v>25</v>
      </c>
    </row>
    <row r="7" spans="1:5" x14ac:dyDescent="0.3">
      <c r="A7" s="1">
        <v>4</v>
      </c>
      <c r="B7" s="2" t="s">
        <v>26</v>
      </c>
      <c r="C7" s="6">
        <v>6583244</v>
      </c>
      <c r="D7" s="6">
        <v>638800</v>
      </c>
      <c r="E7" s="4" t="s">
        <v>25</v>
      </c>
    </row>
    <row r="8" spans="1:5" x14ac:dyDescent="0.3">
      <c r="A8" s="1">
        <v>5</v>
      </c>
      <c r="B8" s="2" t="s">
        <v>27</v>
      </c>
      <c r="C8" s="8">
        <v>6582609</v>
      </c>
      <c r="D8" s="8">
        <v>638835</v>
      </c>
      <c r="E8" s="4" t="s">
        <v>28</v>
      </c>
    </row>
    <row r="9" spans="1:5" x14ac:dyDescent="0.3">
      <c r="A9" s="1">
        <v>6</v>
      </c>
      <c r="B9" s="2" t="s">
        <v>29</v>
      </c>
      <c r="C9" s="8">
        <v>6582297</v>
      </c>
      <c r="D9" s="8">
        <v>639165</v>
      </c>
      <c r="E9" s="4" t="s">
        <v>30</v>
      </c>
    </row>
    <row r="10" spans="1:5" x14ac:dyDescent="0.3">
      <c r="A10" s="1">
        <v>7</v>
      </c>
      <c r="B10" s="2" t="s">
        <v>31</v>
      </c>
      <c r="C10" s="6">
        <v>6581627</v>
      </c>
      <c r="D10" s="6">
        <v>639672</v>
      </c>
      <c r="E10" s="4" t="s">
        <v>32</v>
      </c>
    </row>
    <row r="11" spans="1:5" x14ac:dyDescent="0.3">
      <c r="A11" s="1">
        <v>8</v>
      </c>
      <c r="B11" s="2" t="s">
        <v>33</v>
      </c>
      <c r="C11" s="8">
        <v>6581589</v>
      </c>
      <c r="D11" s="8">
        <v>639688</v>
      </c>
      <c r="E11" s="4" t="s">
        <v>32</v>
      </c>
    </row>
    <row r="12" spans="1:5" x14ac:dyDescent="0.3">
      <c r="A12" s="1">
        <v>9</v>
      </c>
      <c r="B12" s="2" t="s">
        <v>34</v>
      </c>
      <c r="C12" s="8">
        <v>6581477</v>
      </c>
      <c r="D12" s="8">
        <v>639736</v>
      </c>
      <c r="E12" s="4" t="s">
        <v>32</v>
      </c>
    </row>
    <row r="13" spans="1:5" x14ac:dyDescent="0.3">
      <c r="A13" s="1">
        <v>10</v>
      </c>
      <c r="B13" s="2" t="s">
        <v>35</v>
      </c>
      <c r="C13" s="6">
        <v>6581382</v>
      </c>
      <c r="D13" s="8">
        <v>639778</v>
      </c>
      <c r="E13" s="4" t="s">
        <v>32</v>
      </c>
    </row>
    <row r="14" spans="1:5" x14ac:dyDescent="0.3">
      <c r="A14" s="34"/>
      <c r="B14" s="34"/>
      <c r="C14" s="34"/>
      <c r="D14" s="34"/>
      <c r="E14" s="34"/>
    </row>
    <row r="15" spans="1:5" x14ac:dyDescent="0.3">
      <c r="A15" s="34"/>
      <c r="B15" s="34"/>
      <c r="C15" s="34"/>
      <c r="D15" s="34"/>
      <c r="E15" s="34"/>
    </row>
    <row r="16" spans="1:5" x14ac:dyDescent="0.3">
      <c r="A16" s="34"/>
      <c r="B16" s="34"/>
      <c r="C16" s="34"/>
      <c r="D16" s="34"/>
      <c r="E16" s="34"/>
    </row>
    <row r="17" spans="1:5" x14ac:dyDescent="0.3">
      <c r="A17" s="34"/>
      <c r="B17" s="34"/>
      <c r="C17" s="34"/>
      <c r="D17" s="34"/>
      <c r="E17" s="34"/>
    </row>
    <row r="18" spans="1:5" x14ac:dyDescent="0.3">
      <c r="A18" s="34"/>
      <c r="B18" s="34"/>
      <c r="C18" s="34"/>
      <c r="D18" s="34"/>
      <c r="E18" s="34"/>
    </row>
  </sheetData>
  <phoneticPr fontId="1" type="noConversion"/>
  <pageMargins left="0.70866141732283472" right="0.51181102362204722" top="1.7322834645669292" bottom="0.55118110236220474" header="0.70866141732283472" footer="0.31496062992125984"/>
  <pageSetup paperSize="9" orientation="portrait" r:id="rId1"/>
  <headerFooter>
    <oddHeader xml:space="preserve">&amp;LTellija: Keskkonnaamet 
Nimetus: Jõgede eeluuringud elupaikade parandamiseks
Osa 7-3 Sõmeru jõel kavandatavate tööde tehnilised kirjeldused&amp;RTöö nr: 22015-19
Staadium: uuring
</oddHeader>
    <oddFooter>&amp;CLeht &amp;P/Lehti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E8AE4-58C1-460D-B26F-5E3665EE70B4}">
  <dimension ref="A1:L5"/>
  <sheetViews>
    <sheetView workbookViewId="0">
      <selection activeCell="G5" sqref="G5"/>
    </sheetView>
  </sheetViews>
  <sheetFormatPr defaultRowHeight="14.4" x14ac:dyDescent="0.3"/>
  <cols>
    <col min="1" max="1" width="16" customWidth="1"/>
    <col min="2" max="2" width="27.5546875" bestFit="1" customWidth="1"/>
    <col min="3" max="3" width="9" bestFit="1" customWidth="1"/>
    <col min="4" max="4" width="10" bestFit="1" customWidth="1"/>
    <col min="5" max="5" width="9" bestFit="1" customWidth="1"/>
    <col min="6" max="6" width="10" bestFit="1" customWidth="1"/>
    <col min="7" max="7" width="40.5546875" style="12" customWidth="1"/>
    <col min="8" max="8" width="35.44140625" customWidth="1"/>
    <col min="9" max="9" width="26.77734375" style="12" customWidth="1"/>
    <col min="10" max="10" width="54.77734375" style="12" customWidth="1"/>
  </cols>
  <sheetData>
    <row r="1" spans="1:12" x14ac:dyDescent="0.3">
      <c r="A1" s="38" t="s">
        <v>72</v>
      </c>
      <c r="B1" s="38"/>
      <c r="C1" s="38"/>
      <c r="D1" s="38"/>
      <c r="E1" s="38"/>
      <c r="F1" s="38"/>
      <c r="G1" s="38"/>
      <c r="H1" s="38"/>
      <c r="I1" s="38"/>
      <c r="J1" s="38"/>
    </row>
    <row r="2" spans="1:12" ht="20.399999999999999" customHeight="1" x14ac:dyDescent="0.3">
      <c r="A2" s="24" t="s">
        <v>3</v>
      </c>
      <c r="B2" s="25"/>
      <c r="C2" s="24" t="s">
        <v>37</v>
      </c>
      <c r="D2" s="24" t="s">
        <v>38</v>
      </c>
      <c r="E2" s="24" t="s">
        <v>39</v>
      </c>
      <c r="F2" s="24" t="s">
        <v>40</v>
      </c>
      <c r="G2" s="25" t="s">
        <v>75</v>
      </c>
      <c r="H2" s="25" t="s">
        <v>44</v>
      </c>
      <c r="I2" s="25" t="s">
        <v>45</v>
      </c>
      <c r="J2" s="25" t="s">
        <v>60</v>
      </c>
      <c r="K2" s="12"/>
      <c r="L2" s="12"/>
    </row>
    <row r="3" spans="1:12" ht="69.599999999999994" x14ac:dyDescent="0.3">
      <c r="A3" s="26" t="s">
        <v>41</v>
      </c>
      <c r="B3" s="19" t="s">
        <v>65</v>
      </c>
      <c r="C3" s="26">
        <v>636786.1</v>
      </c>
      <c r="D3" s="26">
        <v>6586124.5</v>
      </c>
      <c r="E3" s="26">
        <v>636838.80000000005</v>
      </c>
      <c r="F3" s="26">
        <v>6586068.9000000004</v>
      </c>
      <c r="G3" s="39" t="s">
        <v>76</v>
      </c>
      <c r="H3" s="19" t="s">
        <v>56</v>
      </c>
      <c r="I3" s="19"/>
      <c r="J3" s="19" t="s">
        <v>50</v>
      </c>
    </row>
    <row r="4" spans="1:12" ht="111" x14ac:dyDescent="0.3">
      <c r="A4" s="26" t="s">
        <v>42</v>
      </c>
      <c r="B4" s="19" t="s">
        <v>68</v>
      </c>
      <c r="C4" s="26">
        <v>639926.80000000005</v>
      </c>
      <c r="D4" s="26">
        <v>6580534.5999999996</v>
      </c>
      <c r="E4" s="26">
        <v>639406.4</v>
      </c>
      <c r="F4" s="26">
        <v>6580406.7999999998</v>
      </c>
      <c r="G4" s="19" t="s">
        <v>77</v>
      </c>
      <c r="H4" s="37" t="s">
        <v>36</v>
      </c>
      <c r="I4" s="19" t="s">
        <v>57</v>
      </c>
      <c r="J4" s="19" t="s">
        <v>59</v>
      </c>
    </row>
    <row r="5" spans="1:12" ht="52.2" customHeight="1" x14ac:dyDescent="0.3">
      <c r="A5" s="27" t="s">
        <v>43</v>
      </c>
      <c r="B5" s="19" t="s">
        <v>68</v>
      </c>
      <c r="C5" s="26">
        <v>639402.30000000005</v>
      </c>
      <c r="D5" s="26">
        <v>6580399.4000000004</v>
      </c>
      <c r="E5" s="26">
        <v>638974.5</v>
      </c>
      <c r="F5" s="26">
        <v>6579446.5</v>
      </c>
      <c r="G5" s="19" t="s">
        <v>78</v>
      </c>
      <c r="H5" s="37" t="s">
        <v>36</v>
      </c>
      <c r="I5" s="19" t="s">
        <v>58</v>
      </c>
      <c r="J5" s="19" t="s">
        <v>71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Tabel 1. Parandatavad lõigud</vt:lpstr>
      <vt:lpstr>Tabel 1-1. Koelmupadjad</vt:lpstr>
      <vt:lpstr>Tabel 2. Täiendavad lõigud</vt:lpstr>
      <vt:lpstr>'Tabel 1. Parandatavad lõigud'!Print_Titles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Taavi</dc:creator>
  <cp:lastModifiedBy>Annabel Runnel</cp:lastModifiedBy>
  <cp:lastPrinted>2023-01-27T15:43:39Z</cp:lastPrinted>
  <dcterms:created xsi:type="dcterms:W3CDTF">2018-02-16T10:25:53Z</dcterms:created>
  <dcterms:modified xsi:type="dcterms:W3CDTF">2024-11-25T16:16:19Z</dcterms:modified>
</cp:coreProperties>
</file>